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445" activeTab="0"/>
  </bookViews>
  <sheets>
    <sheet name="Bursa-PL" sheetId="1" r:id="rId1"/>
    <sheet name="Bursa-BS" sheetId="2" r:id="rId2"/>
    <sheet name="Bursa-SE" sheetId="3" r:id="rId3"/>
    <sheet name="Bursa-CF" sheetId="4" r:id="rId4"/>
  </sheets>
  <definedNames>
    <definedName name="_xlnm.Print_Area" localSheetId="0">'Bursa-PL'!$A$1:$J$56</definedName>
    <definedName name="_xlnm.Print_Titles" localSheetId="3">'Bursa-CF'!$1:$15</definedName>
    <definedName name="_xlnm.Print_Titles" localSheetId="0">'Bursa-PL'!$1:$16</definedName>
  </definedNames>
  <calcPr fullCalcOnLoad="1"/>
</workbook>
</file>

<file path=xl/sharedStrings.xml><?xml version="1.0" encoding="utf-8"?>
<sst xmlns="http://schemas.openxmlformats.org/spreadsheetml/2006/main" count="161" uniqueCount="120">
  <si>
    <t>Exchange</t>
  </si>
  <si>
    <t>Amount due from customers for contract work</t>
  </si>
  <si>
    <t>Land held for development</t>
  </si>
  <si>
    <t>Corresponding</t>
  </si>
  <si>
    <t>Period</t>
  </si>
  <si>
    <t>Inventories</t>
  </si>
  <si>
    <t>Trade receivables</t>
  </si>
  <si>
    <t>Administrative expenses</t>
  </si>
  <si>
    <t xml:space="preserve">Share </t>
  </si>
  <si>
    <t xml:space="preserve">Retained </t>
  </si>
  <si>
    <t>Share</t>
  </si>
  <si>
    <t>Finance costs</t>
  </si>
  <si>
    <t>Total</t>
  </si>
  <si>
    <t>Minority interest</t>
  </si>
  <si>
    <t>Revaluation</t>
  </si>
  <si>
    <t>Other investments</t>
  </si>
  <si>
    <t>Bank overdrafts</t>
  </si>
  <si>
    <t xml:space="preserve">Current </t>
  </si>
  <si>
    <t xml:space="preserve">Year </t>
  </si>
  <si>
    <t>Quarter</t>
  </si>
  <si>
    <t>Current</t>
  </si>
  <si>
    <t>Year</t>
  </si>
  <si>
    <t>Todate</t>
  </si>
  <si>
    <t>Amount due to customers for contract work</t>
  </si>
  <si>
    <t>Cost of sales</t>
  </si>
  <si>
    <t>Revenue</t>
  </si>
  <si>
    <t>Gross profit</t>
  </si>
  <si>
    <t>Individual Quarter</t>
  </si>
  <si>
    <t>Cumulative Quarter</t>
  </si>
  <si>
    <t>RM'000</t>
  </si>
  <si>
    <t>Preceding</t>
  </si>
  <si>
    <t>RM '000</t>
  </si>
  <si>
    <t>Trade payables</t>
  </si>
  <si>
    <t>Share capital</t>
  </si>
  <si>
    <t>Non-current assets</t>
  </si>
  <si>
    <t>capital</t>
  </si>
  <si>
    <t>premium</t>
  </si>
  <si>
    <t>reserve</t>
  </si>
  <si>
    <t>Distributable</t>
  </si>
  <si>
    <t>CONDENSED CONSOLIDATED BALANCE SHEET</t>
  </si>
  <si>
    <t>Other income</t>
  </si>
  <si>
    <t>Attributable to:</t>
  </si>
  <si>
    <t>UNAUDITED</t>
  </si>
  <si>
    <t>AUDITED</t>
  </si>
  <si>
    <t>AS AT</t>
  </si>
  <si>
    <t>Investment in associates</t>
  </si>
  <si>
    <t>Deferred tax assets</t>
  </si>
  <si>
    <t>ASSETS</t>
  </si>
  <si>
    <t>Development costs</t>
  </si>
  <si>
    <t>Other receivables</t>
  </si>
  <si>
    <t>Income tax expense</t>
  </si>
  <si>
    <t>Equity holders of the parent</t>
  </si>
  <si>
    <t>Earnings per share attributable to</t>
  </si>
  <si>
    <t xml:space="preserve">  equity holders of the parent: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</si>
  <si>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</si>
  <si>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</si>
  <si>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</si>
  <si>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</si>
  <si>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</si>
  <si>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</si>
  <si>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</si>
  <si>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Borrowings</t>
  </si>
  <si>
    <t xml:space="preserve">Other payables </t>
  </si>
  <si>
    <t>Current tax payable</t>
  </si>
  <si>
    <t>Non-current liabilities</t>
  </si>
  <si>
    <t>Total liabilities</t>
  </si>
  <si>
    <t>TOTAL EQUITY AND LIABILITIES</t>
  </si>
  <si>
    <t xml:space="preserve">The  Condensed Consolidated Balance Sheet should be read in conjunction with the audited financial statements for </t>
  </si>
  <si>
    <t>CONDENSED CONSOLIDATED STATEMENT OF CHANGES IN EQUITY</t>
  </si>
  <si>
    <t>Minority</t>
  </si>
  <si>
    <t>equity</t>
  </si>
  <si>
    <t>Non-Distributable</t>
  </si>
  <si>
    <t>Attributable to Equity Holders of the Parent</t>
  </si>
  <si>
    <t>As at</t>
  </si>
  <si>
    <t>CONDENSED CONSOLIDATED CASH FLOW STATEMENT</t>
  </si>
  <si>
    <t>Property, plant &amp; equipment</t>
  </si>
  <si>
    <t>Net assets per share (RM)</t>
  </si>
  <si>
    <t>earnings</t>
  </si>
  <si>
    <t>CONDENSED CONSOLIDATED INCOME STATEMENTS</t>
  </si>
  <si>
    <t xml:space="preserve">The  Condensed Consolidated Income Statements should be read in conjunction with the audited financial statements for </t>
  </si>
  <si>
    <t>Intangible assets</t>
  </si>
  <si>
    <t>Current liabilities</t>
  </si>
  <si>
    <t>Current assets</t>
  </si>
  <si>
    <t>Other</t>
  </si>
  <si>
    <t>Cash and cash equivalents</t>
  </si>
  <si>
    <t>Prepaid lease payments</t>
  </si>
  <si>
    <t>interests</t>
  </si>
  <si>
    <t>To Date</t>
  </si>
  <si>
    <t xml:space="preserve"> ZECON BERHAD (134463-X)</t>
  </si>
  <si>
    <t xml:space="preserve">          ZECON BERHAD (134463-X)</t>
  </si>
  <si>
    <t xml:space="preserve">                     ZECON BERHAD (134463-X)</t>
  </si>
  <si>
    <t>ZECON BERHAD (134463-X)</t>
  </si>
  <si>
    <t>At 1 January 2008</t>
  </si>
  <si>
    <t>31.12.2008</t>
  </si>
  <si>
    <t>At 1 January 2009</t>
  </si>
  <si>
    <t>the year ended 31 December 2008 and the accompanying explanatory notes attached to the interim financial statements.</t>
  </si>
  <si>
    <t>Investement in jointly controlled entities</t>
  </si>
  <si>
    <t>Net cash (used in)/ generated from operating activities</t>
  </si>
  <si>
    <t>Net (decrease)/ increase in cash and cash equivalents</t>
  </si>
  <si>
    <t>Cash and cash equivalents at the end of the financial period comprise the following :</t>
  </si>
  <si>
    <t>Deposits with licensed banks</t>
  </si>
  <si>
    <t>Cash and bank balances</t>
  </si>
  <si>
    <t>Acquisition of new subsidiary</t>
  </si>
  <si>
    <t>Other expenses</t>
  </si>
  <si>
    <t>Share of profit of associates</t>
  </si>
  <si>
    <t>31.12.2009</t>
  </si>
  <si>
    <t>AS AT 31 DECEMBER 2009</t>
  </si>
  <si>
    <t>FOR THE YEAR ENDED 31 DECEMBER 2009</t>
  </si>
  <si>
    <t>At 31 December 2008</t>
  </si>
  <si>
    <t>At 31 December 2009</t>
  </si>
  <si>
    <t>Cash and cash equivalents at the beginning of the financial year</t>
  </si>
  <si>
    <t>Cash and cash equivalents at the end of the financial year</t>
  </si>
  <si>
    <t>Operating profit</t>
  </si>
  <si>
    <t>Profit before taxation</t>
  </si>
  <si>
    <t>Profit for the year</t>
  </si>
  <si>
    <t>Basic, for profit for the year (sen)</t>
  </si>
  <si>
    <t>Disposal of partial interest in subsidiary</t>
  </si>
  <si>
    <t>Net profit for the year</t>
  </si>
  <si>
    <t>Net cash generated from/ (used in) financing activities</t>
  </si>
  <si>
    <t>Net cash generated from/ (used in) investing activities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</si>
</sst>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* #,##0_ ;_ * \-#,##0_ ;_ * &quot;-&quot;_ ;_ @_ "/>
    <numFmt numFmtId="190" formatCode="_ &quot;Fr.&quot;\ * #,##0.00_ ;_ &quot;Fr.&quot;\ * \-#,##0.00_ ;_ &quot;Fr.&quot;\ * &quot;-&quot;??_ ;_ @_ "/>
    <numFmt numFmtId="191" formatCode="_ * #,##0.00_ ;_ * \-#,##0.00_ ;_ * &quot;-&quot;??_ ;_ @_ "/>
    <numFmt numFmtId="192" formatCode="General_)"/>
    <numFmt numFmtId="193" formatCode=";;;"/>
    <numFmt numFmtId="194" formatCode="0_);\(0\)"/>
    <numFmt numFmtId="195" formatCode="0.00_);\(0.00\)"/>
    <numFmt numFmtId="196" formatCode="0.0%"/>
    <numFmt numFmtId="197" formatCode="#,##0.0_);\(#,##0.0\)"/>
    <numFmt numFmtId="198" formatCode="#,##0.000_);\(#,##0.000\)"/>
    <numFmt numFmtId="199" formatCode="#,##0.0000_);\(#,##0.0000\)"/>
    <numFmt numFmtId="200" formatCode="#,##0.00000_);\(#,##0.00000\)"/>
    <numFmt numFmtId="201" formatCode="#,##0.00_ ;\-#,##0.00\ "/>
    <numFmt numFmtId="202" formatCode="#,##0_ ;\-#,##0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37" fontId="9" fillId="0" borderId="0" xfId="0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7" fontId="4" fillId="0" borderId="2" xfId="0" applyNumberFormat="1" applyFont="1" applyFill="1" applyBorder="1" applyAlignment="1">
      <alignment/>
    </xf>
    <xf numFmtId="41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4" fillId="0" borderId="1" xfId="0" applyNumberFormat="1" applyFont="1" applyFill="1" applyBorder="1" applyAlignment="1">
      <alignment/>
    </xf>
    <xf numFmtId="37" fontId="4" fillId="0" borderId="3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9" fontId="4" fillId="0" borderId="0" xfId="2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37" fontId="5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0</xdr:row>
      <xdr:rowOff>19050</xdr:rowOff>
    </xdr:from>
    <xdr:to>
      <xdr:col>5</xdr:col>
      <xdr:colOff>38100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90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1400175</xdr:colOff>
      <xdr:row>0</xdr:row>
      <xdr:rowOff>85725</xdr:rowOff>
    </xdr:from>
    <xdr:to>
      <xdr:col>3</xdr:col>
      <xdr:colOff>247650</xdr:colOff>
      <xdr:row>3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57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76200</xdr:rowOff>
    </xdr:from>
    <xdr:to>
      <xdr:col>6</xdr:col>
      <xdr:colOff>304800</xdr:colOff>
      <xdr:row>11</xdr:row>
      <xdr:rowOff>76200</xdr:rowOff>
    </xdr:to>
    <xdr:sp>
      <xdr:nvSpPr>
        <xdr:cNvPr id="1" name="Line 15"/>
        <xdr:cNvSpPr>
          <a:spLocks/>
        </xdr:cNvSpPr>
      </xdr:nvSpPr>
      <xdr:spPr>
        <a:xfrm flipH="1">
          <a:off x="2876550" y="18573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11</xdr:row>
      <xdr:rowOff>85725</xdr:rowOff>
    </xdr:from>
    <xdr:to>
      <xdr:col>14</xdr:col>
      <xdr:colOff>600075</xdr:colOff>
      <xdr:row>11</xdr:row>
      <xdr:rowOff>85725</xdr:rowOff>
    </xdr:to>
    <xdr:sp>
      <xdr:nvSpPr>
        <xdr:cNvPr id="2" name="Line 16"/>
        <xdr:cNvSpPr>
          <a:spLocks/>
        </xdr:cNvSpPr>
      </xdr:nvSpPr>
      <xdr:spPr>
        <a:xfrm>
          <a:off x="6162675" y="18669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95250</xdr:rowOff>
    </xdr:from>
    <xdr:to>
      <xdr:col>6</xdr:col>
      <xdr:colOff>200025</xdr:colOff>
      <xdr:row>12</xdr:row>
      <xdr:rowOff>95250</xdr:rowOff>
    </xdr:to>
    <xdr:sp>
      <xdr:nvSpPr>
        <xdr:cNvPr id="3" name="Line 17"/>
        <xdr:cNvSpPr>
          <a:spLocks/>
        </xdr:cNvSpPr>
      </xdr:nvSpPr>
      <xdr:spPr>
        <a:xfrm flipH="1">
          <a:off x="2886075" y="20383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12</xdr:row>
      <xdr:rowOff>85725</xdr:rowOff>
    </xdr:from>
    <xdr:to>
      <xdr:col>11</xdr:col>
      <xdr:colOff>0</xdr:colOff>
      <xdr:row>12</xdr:row>
      <xdr:rowOff>85725</xdr:rowOff>
    </xdr:to>
    <xdr:sp>
      <xdr:nvSpPr>
        <xdr:cNvPr id="4" name="Line 18"/>
        <xdr:cNvSpPr>
          <a:spLocks/>
        </xdr:cNvSpPr>
      </xdr:nvSpPr>
      <xdr:spPr>
        <a:xfrm>
          <a:off x="4752975" y="20288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0</xdr:row>
      <xdr:rowOff>0</xdr:rowOff>
    </xdr:from>
    <xdr:to>
      <xdr:col>8</xdr:col>
      <xdr:colOff>304800</xdr:colOff>
      <xdr:row>2</xdr:row>
      <xdr:rowOff>142875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19050</xdr:rowOff>
    </xdr:from>
    <xdr:to>
      <xdr:col>3</xdr:col>
      <xdr:colOff>1600200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90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69"/>
  <sheetViews>
    <sheetView tabSelected="1" workbookViewId="0" topLeftCell="A22">
      <selection activeCell="B59" sqref="B59"/>
    </sheetView>
  </sheetViews>
  <sheetFormatPr defaultColWidth="9.140625" defaultRowHeight="12.75"/>
  <cols>
    <col min="1" max="1" width="3.28125" style="1" customWidth="1"/>
    <col min="2" max="2" width="34.8515625" style="1" customWidth="1"/>
    <col min="3" max="3" width="3.421875" style="1" customWidth="1"/>
    <col min="4" max="4" width="11.421875" style="5" customWidth="1"/>
    <col min="5" max="5" width="1.7109375" style="5" customWidth="1"/>
    <col min="6" max="6" width="12.421875" style="5" customWidth="1"/>
    <col min="7" max="7" width="1.7109375" style="1" customWidth="1"/>
    <col min="8" max="8" width="11.421875" style="5" customWidth="1"/>
    <col min="9" max="9" width="1.7109375" style="1" customWidth="1"/>
    <col min="10" max="10" width="12.8515625" style="5" customWidth="1"/>
    <col min="11" max="31" width="9.140625" style="5" customWidth="1"/>
    <col min="32" max="16384" width="9.140625" style="1" customWidth="1"/>
  </cols>
  <sheetData>
    <row r="1" ht="12.75"/>
    <row r="2" ht="12.75"/>
    <row r="3" ht="12.75"/>
    <row r="4" spans="1:10" ht="12.75">
      <c r="A4" s="38" t="s">
        <v>88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2.75">
      <c r="A5" s="38"/>
      <c r="B5" s="38"/>
      <c r="C5" s="38"/>
      <c r="D5" s="38"/>
      <c r="E5" s="38"/>
      <c r="F5" s="38"/>
      <c r="G5" s="38"/>
      <c r="H5" s="38"/>
      <c r="I5" s="38"/>
      <c r="J5" s="38"/>
    </row>
    <row r="7" spans="1:10" ht="12.75">
      <c r="A7" s="38" t="s">
        <v>78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12.75">
      <c r="A8" s="38" t="s">
        <v>107</v>
      </c>
      <c r="B8" s="38"/>
      <c r="C8" s="38"/>
      <c r="D8" s="38"/>
      <c r="E8" s="38"/>
      <c r="F8" s="38"/>
      <c r="G8" s="38"/>
      <c r="H8" s="38"/>
      <c r="I8" s="38"/>
      <c r="J8" s="38"/>
    </row>
    <row r="9" ht="12.75">
      <c r="B9" s="3"/>
    </row>
    <row r="10" spans="2:10" ht="12.75">
      <c r="B10" s="3"/>
      <c r="D10" s="4"/>
      <c r="E10" s="11" t="s">
        <v>27</v>
      </c>
      <c r="F10" s="3"/>
      <c r="G10" s="3"/>
      <c r="H10" s="4"/>
      <c r="I10" s="11" t="s">
        <v>28</v>
      </c>
      <c r="J10" s="3"/>
    </row>
    <row r="11" spans="2:10" ht="12.75">
      <c r="B11" s="3"/>
      <c r="D11" s="11"/>
      <c r="E11" s="11"/>
      <c r="F11" s="11" t="s">
        <v>30</v>
      </c>
      <c r="G11" s="3"/>
      <c r="H11" s="11"/>
      <c r="I11" s="3"/>
      <c r="J11" s="11" t="s">
        <v>30</v>
      </c>
    </row>
    <row r="12" spans="2:10" ht="12.75">
      <c r="B12" s="3"/>
      <c r="D12" s="11" t="s">
        <v>17</v>
      </c>
      <c r="E12" s="11"/>
      <c r="F12" s="11" t="s">
        <v>18</v>
      </c>
      <c r="G12" s="3"/>
      <c r="H12" s="11" t="s">
        <v>20</v>
      </c>
      <c r="I12" s="3"/>
      <c r="J12" s="11" t="s">
        <v>21</v>
      </c>
    </row>
    <row r="13" spans="4:10" ht="12.75">
      <c r="D13" s="11" t="s">
        <v>18</v>
      </c>
      <c r="E13" s="11"/>
      <c r="F13" s="11" t="s">
        <v>3</v>
      </c>
      <c r="G13" s="3"/>
      <c r="H13" s="11" t="s">
        <v>21</v>
      </c>
      <c r="I13" s="3"/>
      <c r="J13" s="11" t="s">
        <v>3</v>
      </c>
    </row>
    <row r="14" spans="4:10" ht="12.75">
      <c r="D14" s="11" t="s">
        <v>19</v>
      </c>
      <c r="E14" s="11"/>
      <c r="F14" s="11" t="s">
        <v>19</v>
      </c>
      <c r="G14" s="3"/>
      <c r="H14" s="11" t="s">
        <v>22</v>
      </c>
      <c r="I14" s="3"/>
      <c r="J14" s="11" t="s">
        <v>4</v>
      </c>
    </row>
    <row r="15" spans="4:10" ht="12.75">
      <c r="D15" s="11" t="s">
        <v>105</v>
      </c>
      <c r="E15" s="11"/>
      <c r="F15" s="11" t="s">
        <v>93</v>
      </c>
      <c r="G15" s="3"/>
      <c r="H15" s="11" t="str">
        <f>D15</f>
        <v>31.12.2009</v>
      </c>
      <c r="I15" s="11"/>
      <c r="J15" s="11" t="str">
        <f>F15</f>
        <v>31.12.2008</v>
      </c>
    </row>
    <row r="16" spans="4:10" ht="12.75">
      <c r="D16" s="11" t="s">
        <v>31</v>
      </c>
      <c r="E16" s="11"/>
      <c r="F16" s="11" t="s">
        <v>31</v>
      </c>
      <c r="G16" s="4"/>
      <c r="H16" s="11" t="s">
        <v>31</v>
      </c>
      <c r="I16" s="3"/>
      <c r="J16" s="11" t="s">
        <v>31</v>
      </c>
    </row>
    <row r="18" spans="1:10" ht="12.75">
      <c r="A18" s="3" t="s">
        <v>25</v>
      </c>
      <c r="D18" s="6">
        <v>42287</v>
      </c>
      <c r="E18" s="6"/>
      <c r="F18" s="6">
        <v>55505</v>
      </c>
      <c r="G18" s="2"/>
      <c r="H18" s="6">
        <v>142314</v>
      </c>
      <c r="I18" s="2"/>
      <c r="J18" s="6">
        <v>157173</v>
      </c>
    </row>
    <row r="19" spans="4:10" ht="12.75">
      <c r="D19" s="6"/>
      <c r="E19" s="6"/>
      <c r="F19" s="6"/>
      <c r="G19" s="2"/>
      <c r="H19" s="6"/>
      <c r="I19" s="2"/>
      <c r="J19" s="6"/>
    </row>
    <row r="20" spans="1:10" ht="12.75">
      <c r="A20" s="1" t="s">
        <v>24</v>
      </c>
      <c r="D20" s="6">
        <v>-35953</v>
      </c>
      <c r="F20" s="6">
        <v>-39682</v>
      </c>
      <c r="H20" s="6">
        <v>-118581</v>
      </c>
      <c r="J20" s="5">
        <v>-129074</v>
      </c>
    </row>
    <row r="21" spans="4:10" ht="12.75">
      <c r="D21" s="7"/>
      <c r="F21" s="7"/>
      <c r="H21" s="7"/>
      <c r="J21" s="7"/>
    </row>
    <row r="22" spans="1:10" ht="12.75">
      <c r="A22" s="3" t="s">
        <v>26</v>
      </c>
      <c r="D22" s="5">
        <f>D18+D20</f>
        <v>6334</v>
      </c>
      <c r="F22" s="5">
        <f>SUM(F18:F21)</f>
        <v>15823</v>
      </c>
      <c r="H22" s="5">
        <f>H18+H20</f>
        <v>23733</v>
      </c>
      <c r="J22" s="5">
        <f>SUM(J18:J21)</f>
        <v>28099</v>
      </c>
    </row>
    <row r="23" ht="12.75">
      <c r="H23" s="37"/>
    </row>
    <row r="24" spans="1:10" ht="12.75">
      <c r="A24" s="1" t="s">
        <v>40</v>
      </c>
      <c r="D24" s="6">
        <v>28888</v>
      </c>
      <c r="F24" s="6">
        <v>9075</v>
      </c>
      <c r="H24" s="6">
        <v>30136</v>
      </c>
      <c r="J24" s="5">
        <v>12634</v>
      </c>
    </row>
    <row r="25" spans="1:10" ht="12.75">
      <c r="A25" s="1" t="s">
        <v>7</v>
      </c>
      <c r="D25" s="6">
        <v>-1499</v>
      </c>
      <c r="E25" s="6"/>
      <c r="F25" s="6">
        <v>-1333</v>
      </c>
      <c r="G25" s="2"/>
      <c r="H25" s="17">
        <v>-15529</v>
      </c>
      <c r="I25" s="2"/>
      <c r="J25" s="6">
        <v>-10466</v>
      </c>
    </row>
    <row r="26" spans="1:10" ht="12.75">
      <c r="A26" s="1" t="s">
        <v>103</v>
      </c>
      <c r="D26" s="6">
        <v>-12355</v>
      </c>
      <c r="E26" s="6"/>
      <c r="F26" s="6">
        <v>-2489</v>
      </c>
      <c r="G26" s="2"/>
      <c r="H26" s="17">
        <v>-12355</v>
      </c>
      <c r="I26" s="2"/>
      <c r="J26" s="6">
        <v>-15879</v>
      </c>
    </row>
    <row r="27" spans="4:10" ht="12.75">
      <c r="D27" s="7"/>
      <c r="F27" s="7"/>
      <c r="H27" s="32"/>
      <c r="J27" s="7"/>
    </row>
    <row r="28" spans="1:10" ht="12.75">
      <c r="A28" s="3" t="s">
        <v>112</v>
      </c>
      <c r="D28" s="6">
        <f>SUM(D22:D27)</f>
        <v>21368</v>
      </c>
      <c r="F28" s="6">
        <f>SUM(F22:F27)</f>
        <v>21076</v>
      </c>
      <c r="H28" s="6">
        <f>SUM(H22:H27)</f>
        <v>25985</v>
      </c>
      <c r="J28" s="6">
        <f>SUM(J22:J27)</f>
        <v>14388</v>
      </c>
    </row>
    <row r="29" spans="4:8" ht="12.75">
      <c r="D29" s="6"/>
      <c r="H29" s="17"/>
    </row>
    <row r="30" spans="1:10" ht="12.75">
      <c r="A30" s="1" t="s">
        <v>11</v>
      </c>
      <c r="D30" s="6">
        <v>-2028</v>
      </c>
      <c r="F30" s="6">
        <v>-3392</v>
      </c>
      <c r="H30" s="6">
        <v>-19563</v>
      </c>
      <c r="J30" s="5">
        <v>-13295</v>
      </c>
    </row>
    <row r="31" spans="1:10" ht="12.75">
      <c r="A31" s="1" t="s">
        <v>104</v>
      </c>
      <c r="D31" s="6">
        <v>33</v>
      </c>
      <c r="F31" s="6">
        <v>205</v>
      </c>
      <c r="H31" s="6">
        <v>54</v>
      </c>
      <c r="J31" s="5">
        <v>250</v>
      </c>
    </row>
    <row r="32" spans="4:10" ht="12.75">
      <c r="D32" s="7"/>
      <c r="F32" s="7"/>
      <c r="H32" s="7"/>
      <c r="J32" s="7"/>
    </row>
    <row r="33" spans="1:10" ht="12.75">
      <c r="A33" s="3" t="s">
        <v>113</v>
      </c>
      <c r="D33" s="5">
        <f>SUM(D28:D32)</f>
        <v>19373</v>
      </c>
      <c r="F33" s="5">
        <f>SUM(F28:F32)</f>
        <v>17889</v>
      </c>
      <c r="H33" s="5">
        <f>SUM(H28:H32)</f>
        <v>6476</v>
      </c>
      <c r="J33" s="5">
        <f>SUM(J28:J32)</f>
        <v>1343</v>
      </c>
    </row>
    <row r="34" ht="12.75">
      <c r="H34" s="6"/>
    </row>
    <row r="35" spans="1:10" ht="12.75">
      <c r="A35" s="1" t="s">
        <v>50</v>
      </c>
      <c r="D35" s="6">
        <v>-596</v>
      </c>
      <c r="F35" s="6">
        <v>-2112</v>
      </c>
      <c r="H35" s="6">
        <v>-596</v>
      </c>
      <c r="J35" s="5">
        <v>-332</v>
      </c>
    </row>
    <row r="36" spans="4:10" ht="12.75">
      <c r="D36" s="7"/>
      <c r="F36" s="7"/>
      <c r="H36" s="7"/>
      <c r="J36" s="7"/>
    </row>
    <row r="37" spans="1:10" ht="13.5" thickBot="1">
      <c r="A37" s="3" t="s">
        <v>114</v>
      </c>
      <c r="D37" s="8">
        <f>SUM(D33:D36)</f>
        <v>18777</v>
      </c>
      <c r="F37" s="8">
        <f>SUM(F33:F36)</f>
        <v>15777</v>
      </c>
      <c r="H37" s="8">
        <f>SUM(H33:H36)</f>
        <v>5880</v>
      </c>
      <c r="J37" s="8">
        <f>SUM(J33:J36)</f>
        <v>1011</v>
      </c>
    </row>
    <row r="38" ht="13.5" thickTop="1">
      <c r="H38" s="6"/>
    </row>
    <row r="39" ht="12.75">
      <c r="H39" s="6"/>
    </row>
    <row r="40" spans="1:8" ht="12.75">
      <c r="A40" s="3" t="s">
        <v>41</v>
      </c>
      <c r="H40" s="6"/>
    </row>
    <row r="41" ht="12.75">
      <c r="H41" s="6"/>
    </row>
    <row r="42" spans="1:10" ht="12.75">
      <c r="A42" s="1" t="s">
        <v>51</v>
      </c>
      <c r="D42" s="6">
        <v>18196</v>
      </c>
      <c r="F42" s="6">
        <v>15718</v>
      </c>
      <c r="H42" s="5">
        <v>5501</v>
      </c>
      <c r="I42" s="5"/>
      <c r="J42" s="5">
        <v>1010</v>
      </c>
    </row>
    <row r="43" spans="1:10" ht="12.75">
      <c r="A43" s="1" t="s">
        <v>13</v>
      </c>
      <c r="D43" s="6">
        <v>581</v>
      </c>
      <c r="F43" s="6">
        <v>59</v>
      </c>
      <c r="H43" s="5">
        <v>379</v>
      </c>
      <c r="J43" s="5">
        <v>1</v>
      </c>
    </row>
    <row r="44" ht="6" customHeight="1"/>
    <row r="45" spans="1:10" ht="13.5" thickBot="1">
      <c r="A45" s="3"/>
      <c r="D45" s="8">
        <f>SUM(D42:D44)</f>
        <v>18777</v>
      </c>
      <c r="F45" s="8">
        <f>SUM(F42:F44)</f>
        <v>15777</v>
      </c>
      <c r="H45" s="8">
        <f>SUM(H42:H44)</f>
        <v>5880</v>
      </c>
      <c r="J45" s="8">
        <f>SUM(J42:J44)</f>
        <v>1011</v>
      </c>
    </row>
    <row r="46" ht="13.5" thickTop="1">
      <c r="H46" s="6"/>
    </row>
    <row r="47" ht="12.75">
      <c r="H47" s="6"/>
    </row>
    <row r="48" ht="12.75">
      <c r="A48" s="3" t="s">
        <v>52</v>
      </c>
    </row>
    <row r="49" ht="12.75">
      <c r="A49" s="3" t="s">
        <v>53</v>
      </c>
    </row>
    <row r="51" spans="1:10" ht="12.75">
      <c r="A51" s="1" t="s">
        <v>115</v>
      </c>
      <c r="B51" s="16"/>
      <c r="D51" s="9">
        <v>16.17</v>
      </c>
      <c r="E51" s="9"/>
      <c r="F51" s="9">
        <v>14.28</v>
      </c>
      <c r="G51" s="9"/>
      <c r="H51" s="9">
        <v>4.89</v>
      </c>
      <c r="I51" s="9"/>
      <c r="J51" s="9">
        <v>0.92</v>
      </c>
    </row>
    <row r="52" spans="4:10" ht="12.75">
      <c r="D52" s="9"/>
      <c r="E52" s="9"/>
      <c r="F52" s="9"/>
      <c r="G52" s="9"/>
      <c r="H52" s="9"/>
      <c r="I52" s="9"/>
      <c r="J52" s="9"/>
    </row>
    <row r="53" spans="4:10" ht="12.75">
      <c r="D53" s="9"/>
      <c r="E53" s="9"/>
      <c r="F53" s="9"/>
      <c r="G53" s="9"/>
      <c r="H53" s="9"/>
      <c r="I53" s="9"/>
      <c r="J53" s="9"/>
    </row>
    <row r="54" spans="4:10" ht="12.75">
      <c r="D54" s="9"/>
      <c r="E54" s="9"/>
      <c r="F54" s="9"/>
      <c r="G54" s="9"/>
      <c r="H54" s="9"/>
      <c r="I54" s="9"/>
      <c r="J54" s="9"/>
    </row>
    <row r="55" ht="12.75">
      <c r="A55" s="1" t="s">
        <v>79</v>
      </c>
    </row>
    <row r="56" ht="12.75">
      <c r="A56" s="1" t="s">
        <v>95</v>
      </c>
    </row>
    <row r="69" spans="4:10" ht="12.75">
      <c r="D69" s="10"/>
      <c r="E69" s="10"/>
      <c r="F69" s="10"/>
      <c r="G69" s="10"/>
      <c r="H69" s="10"/>
      <c r="J69" s="10"/>
    </row>
    <row r="209" ht="12" customHeight="1"/>
  </sheetData>
  <sheetProtection/>
  <mergeCells count="4">
    <mergeCell ref="A7:J7"/>
    <mergeCell ref="A8:J8"/>
    <mergeCell ref="A4:J4"/>
    <mergeCell ref="A5:J5"/>
  </mergeCells>
  <printOptions/>
  <pageMargins left="0.44" right="0" top="0.590551181102362" bottom="0.590551181102362" header="0.511811023622047" footer="0.118110236220472"/>
  <pageSetup horizontalDpi="360" verticalDpi="36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73"/>
  <sheetViews>
    <sheetView workbookViewId="0" topLeftCell="A3">
      <selection activeCell="J60" sqref="J60"/>
    </sheetView>
  </sheetViews>
  <sheetFormatPr defaultColWidth="9.140625" defaultRowHeight="12.75"/>
  <cols>
    <col min="1" max="1" width="2.140625" style="27" customWidth="1"/>
    <col min="2" max="2" width="7.421875" style="27" customWidth="1"/>
    <col min="3" max="3" width="26.28125" style="27" customWidth="1"/>
    <col min="4" max="4" width="6.28125" style="27" customWidth="1"/>
    <col min="5" max="5" width="14.00390625" style="18" bestFit="1" customWidth="1"/>
    <col min="6" max="6" width="1.7109375" style="27" customWidth="1"/>
    <col min="7" max="7" width="12.28125" style="18" customWidth="1"/>
    <col min="8" max="8" width="3.140625" style="27" customWidth="1"/>
    <col min="9" max="9" width="9.140625" style="27" customWidth="1"/>
    <col min="10" max="10" width="11.421875" style="27" customWidth="1"/>
    <col min="11" max="16384" width="9.140625" style="27" customWidth="1"/>
  </cols>
  <sheetData>
    <row r="1" ht="12.75"/>
    <row r="2" ht="12.75"/>
    <row r="3" ht="12.75"/>
    <row r="4" ht="12.75"/>
    <row r="5" spans="1:7" ht="12.75">
      <c r="A5" s="39" t="s">
        <v>91</v>
      </c>
      <c r="B5" s="39"/>
      <c r="C5" s="39"/>
      <c r="D5" s="39"/>
      <c r="E5" s="39"/>
      <c r="F5" s="39"/>
      <c r="G5" s="39"/>
    </row>
    <row r="6" spans="1:7" ht="12.75">
      <c r="A6" s="39"/>
      <c r="B6" s="39"/>
      <c r="C6" s="39"/>
      <c r="D6" s="39"/>
      <c r="E6" s="39"/>
      <c r="F6" s="39"/>
      <c r="G6" s="39"/>
    </row>
    <row r="7" ht="6.75" customHeight="1"/>
    <row r="8" spans="1:7" ht="12.75">
      <c r="A8" s="39" t="s">
        <v>39</v>
      </c>
      <c r="B8" s="39"/>
      <c r="C8" s="39"/>
      <c r="D8" s="39"/>
      <c r="E8" s="39"/>
      <c r="F8" s="39"/>
      <c r="G8" s="39"/>
    </row>
    <row r="9" spans="1:7" ht="12.75">
      <c r="A9" s="39" t="s">
        <v>106</v>
      </c>
      <c r="B9" s="39"/>
      <c r="C9" s="39"/>
      <c r="D9" s="39"/>
      <c r="E9" s="39"/>
      <c r="F9" s="39"/>
      <c r="G9" s="39"/>
    </row>
    <row r="10" ht="8.25" customHeight="1"/>
    <row r="11" spans="5:7" ht="12.75">
      <c r="E11" s="28" t="s">
        <v>42</v>
      </c>
      <c r="F11" s="29"/>
      <c r="G11" s="28" t="s">
        <v>43</v>
      </c>
    </row>
    <row r="12" spans="5:7" ht="12.75">
      <c r="E12" s="28" t="s">
        <v>44</v>
      </c>
      <c r="F12" s="29"/>
      <c r="G12" s="28" t="s">
        <v>44</v>
      </c>
    </row>
    <row r="13" spans="4:7" ht="12.75">
      <c r="D13" s="30"/>
      <c r="E13" s="28" t="str">
        <f>'Bursa-PL'!D15</f>
        <v>31.12.2009</v>
      </c>
      <c r="F13" s="28"/>
      <c r="G13" s="28" t="s">
        <v>93</v>
      </c>
    </row>
    <row r="14" spans="4:7" ht="12.75">
      <c r="D14" s="30"/>
      <c r="E14" s="28" t="s">
        <v>29</v>
      </c>
      <c r="F14" s="29"/>
      <c r="G14" s="28" t="s">
        <v>29</v>
      </c>
    </row>
    <row r="15" spans="4:7" ht="12.75">
      <c r="D15" s="30"/>
      <c r="E15" s="28"/>
      <c r="F15" s="29"/>
      <c r="G15" s="28"/>
    </row>
    <row r="16" spans="1:7" ht="12.75">
      <c r="A16" s="29" t="s">
        <v>47</v>
      </c>
      <c r="D16" s="30"/>
      <c r="E16" s="28"/>
      <c r="F16" s="29"/>
      <c r="G16" s="28"/>
    </row>
    <row r="17" spans="1:7" ht="12.75">
      <c r="A17" s="29" t="s">
        <v>34</v>
      </c>
      <c r="D17" s="30"/>
      <c r="E17" s="31"/>
      <c r="G17" s="31"/>
    </row>
    <row r="18" spans="2:9" ht="12.75">
      <c r="B18" s="27" t="s">
        <v>75</v>
      </c>
      <c r="D18" s="30"/>
      <c r="E18" s="18">
        <v>33645</v>
      </c>
      <c r="G18" s="18">
        <v>39050</v>
      </c>
      <c r="I18" s="18"/>
    </row>
    <row r="19" spans="2:7" ht="12.75">
      <c r="B19" s="27" t="s">
        <v>85</v>
      </c>
      <c r="D19" s="30"/>
      <c r="E19" s="18">
        <v>8519</v>
      </c>
      <c r="G19" s="18">
        <v>1196</v>
      </c>
    </row>
    <row r="20" spans="2:9" ht="12.75">
      <c r="B20" s="27" t="s">
        <v>2</v>
      </c>
      <c r="D20" s="30"/>
      <c r="E20" s="18">
        <v>126311</v>
      </c>
      <c r="G20" s="18">
        <v>126311</v>
      </c>
      <c r="I20" s="18"/>
    </row>
    <row r="21" spans="2:9" ht="12.75">
      <c r="B21" s="27" t="s">
        <v>80</v>
      </c>
      <c r="D21" s="30"/>
      <c r="E21" s="18">
        <v>14581</v>
      </c>
      <c r="G21" s="18">
        <v>14839</v>
      </c>
      <c r="I21" s="18"/>
    </row>
    <row r="22" spans="2:9" ht="12.75">
      <c r="B22" s="27" t="s">
        <v>45</v>
      </c>
      <c r="D22" s="30"/>
      <c r="E22" s="18">
        <v>833</v>
      </c>
      <c r="G22" s="18">
        <v>779</v>
      </c>
      <c r="I22" s="18"/>
    </row>
    <row r="23" spans="2:9" ht="12.75">
      <c r="B23" s="27" t="s">
        <v>96</v>
      </c>
      <c r="D23" s="30"/>
      <c r="E23" s="18">
        <v>4861</v>
      </c>
      <c r="G23" s="18">
        <v>4861</v>
      </c>
      <c r="I23" s="18"/>
    </row>
    <row r="24" spans="2:9" ht="12.75">
      <c r="B24" s="27" t="s">
        <v>15</v>
      </c>
      <c r="D24" s="30"/>
      <c r="E24" s="18">
        <v>5217</v>
      </c>
      <c r="G24" s="18">
        <v>5217</v>
      </c>
      <c r="I24" s="18"/>
    </row>
    <row r="25" spans="2:9" ht="12.75">
      <c r="B25" s="27" t="s">
        <v>46</v>
      </c>
      <c r="D25" s="30"/>
      <c r="E25" s="32">
        <v>13024</v>
      </c>
      <c r="G25" s="32">
        <v>13024</v>
      </c>
      <c r="I25" s="18"/>
    </row>
    <row r="26" spans="4:7" ht="12.75">
      <c r="D26" s="30"/>
      <c r="E26" s="17">
        <f>SUM(E18:E25)</f>
        <v>206991</v>
      </c>
      <c r="G26" s="17">
        <f>SUM(G18:G25)</f>
        <v>205277</v>
      </c>
    </row>
    <row r="27" ht="12.75">
      <c r="D27" s="30"/>
    </row>
    <row r="28" spans="1:4" ht="12.75">
      <c r="A28" s="29" t="s">
        <v>82</v>
      </c>
      <c r="D28" s="30"/>
    </row>
    <row r="29" spans="2:9" ht="12.75">
      <c r="B29" s="27" t="s">
        <v>48</v>
      </c>
      <c r="D29" s="30"/>
      <c r="E29" s="17">
        <v>20593</v>
      </c>
      <c r="F29" s="24"/>
      <c r="G29" s="17">
        <v>13967</v>
      </c>
      <c r="I29" s="18"/>
    </row>
    <row r="30" spans="2:9" ht="12.75">
      <c r="B30" s="27" t="s">
        <v>5</v>
      </c>
      <c r="D30" s="30"/>
      <c r="E30" s="17">
        <v>5205</v>
      </c>
      <c r="F30" s="24"/>
      <c r="G30" s="17">
        <v>5587</v>
      </c>
      <c r="I30" s="18"/>
    </row>
    <row r="31" spans="2:9" ht="12.75">
      <c r="B31" s="27" t="s">
        <v>1</v>
      </c>
      <c r="D31" s="30"/>
      <c r="E31" s="17">
        <v>37277</v>
      </c>
      <c r="F31" s="24"/>
      <c r="G31" s="17">
        <v>45245</v>
      </c>
      <c r="I31" s="18"/>
    </row>
    <row r="32" spans="2:9" ht="12.75">
      <c r="B32" s="27" t="s">
        <v>6</v>
      </c>
      <c r="D32" s="30"/>
      <c r="E32" s="17">
        <v>124891</v>
      </c>
      <c r="F32" s="24"/>
      <c r="G32" s="17">
        <v>104661</v>
      </c>
      <c r="I32" s="18"/>
    </row>
    <row r="33" spans="2:9" ht="12.75">
      <c r="B33" s="27" t="s">
        <v>49</v>
      </c>
      <c r="D33" s="30"/>
      <c r="E33" s="17">
        <v>46634</v>
      </c>
      <c r="F33" s="24"/>
      <c r="G33" s="17">
        <v>13812</v>
      </c>
      <c r="I33" s="18"/>
    </row>
    <row r="34" spans="2:9" ht="12.75">
      <c r="B34" s="27" t="s">
        <v>100</v>
      </c>
      <c r="D34" s="30"/>
      <c r="E34" s="17">
        <v>46540</v>
      </c>
      <c r="F34" s="24"/>
      <c r="G34" s="17">
        <v>72536</v>
      </c>
      <c r="H34" s="18"/>
      <c r="I34" s="18"/>
    </row>
    <row r="35" spans="2:9" ht="12.75">
      <c r="B35" s="27" t="s">
        <v>101</v>
      </c>
      <c r="D35" s="30"/>
      <c r="E35" s="32">
        <v>9098</v>
      </c>
      <c r="F35" s="24"/>
      <c r="G35" s="32">
        <v>16835</v>
      </c>
      <c r="H35" s="18"/>
      <c r="I35" s="18"/>
    </row>
    <row r="36" spans="4:7" ht="12.75">
      <c r="D36" s="30"/>
      <c r="E36" s="17">
        <f>SUM(E29:E35)</f>
        <v>290238</v>
      </c>
      <c r="F36" s="24"/>
      <c r="G36" s="17">
        <f>SUM(G29:G35)</f>
        <v>272643</v>
      </c>
    </row>
    <row r="37" spans="4:7" ht="12.75">
      <c r="D37" s="30"/>
      <c r="E37" s="17"/>
      <c r="F37" s="24"/>
      <c r="G37" s="17"/>
    </row>
    <row r="38" spans="1:7" ht="13.5" thickBot="1">
      <c r="A38" s="29" t="s">
        <v>54</v>
      </c>
      <c r="D38" s="30"/>
      <c r="E38" s="25">
        <f>E26+E36</f>
        <v>497229</v>
      </c>
      <c r="F38" s="24"/>
      <c r="G38" s="25">
        <f>G26+G36</f>
        <v>477920</v>
      </c>
    </row>
    <row r="39" spans="4:7" ht="13.5" thickTop="1">
      <c r="D39" s="30"/>
      <c r="E39" s="17"/>
      <c r="F39" s="24"/>
      <c r="G39" s="17"/>
    </row>
    <row r="40" spans="4:7" ht="12.75">
      <c r="D40" s="30"/>
      <c r="E40" s="17"/>
      <c r="F40" s="24"/>
      <c r="G40" s="17"/>
    </row>
    <row r="41" spans="1:7" ht="12.75">
      <c r="A41" s="29" t="s">
        <v>55</v>
      </c>
      <c r="D41" s="30"/>
      <c r="E41" s="17"/>
      <c r="F41" s="24"/>
      <c r="G41" s="17"/>
    </row>
    <row r="42" spans="1:9" ht="12.75">
      <c r="A42" s="29" t="s">
        <v>56</v>
      </c>
      <c r="D42" s="30"/>
      <c r="E42" s="17"/>
      <c r="F42" s="24"/>
      <c r="G42" s="17"/>
      <c r="I42" s="18"/>
    </row>
    <row r="43" spans="2:9" ht="12.75">
      <c r="B43" s="27" t="s">
        <v>33</v>
      </c>
      <c r="D43" s="30"/>
      <c r="E43" s="17">
        <v>119106</v>
      </c>
      <c r="F43" s="24"/>
      <c r="G43" s="17">
        <v>119106</v>
      </c>
      <c r="I43" s="18"/>
    </row>
    <row r="44" spans="2:9" ht="12.75">
      <c r="B44" s="27" t="s">
        <v>57</v>
      </c>
      <c r="D44" s="30"/>
      <c r="E44" s="17">
        <v>3559</v>
      </c>
      <c r="F44" s="24"/>
      <c r="G44" s="17">
        <v>3559</v>
      </c>
      <c r="I44" s="18"/>
    </row>
    <row r="45" spans="2:9" ht="12.75">
      <c r="B45" s="27" t="s">
        <v>58</v>
      </c>
      <c r="D45" s="30"/>
      <c r="E45" s="17">
        <v>5107</v>
      </c>
      <c r="F45" s="24"/>
      <c r="G45" s="17">
        <v>5107</v>
      </c>
      <c r="I45" s="18"/>
    </row>
    <row r="46" spans="2:9" ht="12.75">
      <c r="B46" s="27" t="s">
        <v>59</v>
      </c>
      <c r="D46" s="30"/>
      <c r="E46" s="32">
        <v>50705</v>
      </c>
      <c r="F46" s="24"/>
      <c r="G46" s="32">
        <v>45204</v>
      </c>
      <c r="I46" s="18"/>
    </row>
    <row r="47" spans="4:7" ht="12.75">
      <c r="D47" s="30"/>
      <c r="E47" s="17">
        <f>SUM(E43:E46)</f>
        <v>178477</v>
      </c>
      <c r="F47" s="24"/>
      <c r="G47" s="17">
        <f>SUM(G43:G46)</f>
        <v>172976</v>
      </c>
    </row>
    <row r="48" spans="1:9" ht="12.75">
      <c r="A48" s="29" t="s">
        <v>13</v>
      </c>
      <c r="D48" s="30"/>
      <c r="E48" s="17">
        <v>7741</v>
      </c>
      <c r="F48" s="24"/>
      <c r="G48" s="17">
        <v>3656</v>
      </c>
      <c r="I48" s="18"/>
    </row>
    <row r="49" spans="1:7" ht="12.75">
      <c r="A49" s="29" t="s">
        <v>60</v>
      </c>
      <c r="D49" s="30"/>
      <c r="E49" s="33">
        <f>SUM(E47:E48)</f>
        <v>186218</v>
      </c>
      <c r="F49" s="24"/>
      <c r="G49" s="33">
        <f>SUM(G47:G48)</f>
        <v>176632</v>
      </c>
    </row>
    <row r="50" spans="1:7" ht="12.75">
      <c r="A50" s="29"/>
      <c r="D50" s="30"/>
      <c r="E50" s="17"/>
      <c r="F50" s="24"/>
      <c r="G50" s="17"/>
    </row>
    <row r="51" spans="1:7" ht="12.75">
      <c r="A51" s="29"/>
      <c r="D51" s="30"/>
      <c r="E51" s="17"/>
      <c r="F51" s="24"/>
      <c r="G51" s="17"/>
    </row>
    <row r="52" spans="1:7" ht="12.75">
      <c r="A52" s="29" t="s">
        <v>64</v>
      </c>
      <c r="D52" s="30"/>
      <c r="E52" s="17"/>
      <c r="F52" s="24"/>
      <c r="G52" s="17"/>
    </row>
    <row r="53" spans="1:10" ht="12.75">
      <c r="A53" s="29"/>
      <c r="B53" s="27" t="s">
        <v>61</v>
      </c>
      <c r="D53" s="30"/>
      <c r="E53" s="17">
        <v>95711</v>
      </c>
      <c r="F53" s="24"/>
      <c r="G53" s="17">
        <v>148108</v>
      </c>
      <c r="I53" s="18"/>
      <c r="J53" s="18"/>
    </row>
    <row r="54" spans="1:7" ht="12.75">
      <c r="A54" s="29"/>
      <c r="D54" s="30"/>
      <c r="E54" s="17"/>
      <c r="F54" s="24"/>
      <c r="G54" s="17"/>
    </row>
    <row r="55" spans="1:10" ht="12.75">
      <c r="A55" s="29" t="s">
        <v>81</v>
      </c>
      <c r="D55" s="30"/>
      <c r="E55" s="17"/>
      <c r="F55" s="24"/>
      <c r="G55" s="17"/>
      <c r="J55" s="18"/>
    </row>
    <row r="56" spans="2:9" ht="12.75">
      <c r="B56" s="27" t="s">
        <v>61</v>
      </c>
      <c r="D56" s="30"/>
      <c r="E56" s="17">
        <v>122643</v>
      </c>
      <c r="F56" s="24"/>
      <c r="G56" s="17">
        <v>73830</v>
      </c>
      <c r="I56" s="18"/>
    </row>
    <row r="57" spans="2:9" ht="12.75">
      <c r="B57" s="27" t="s">
        <v>23</v>
      </c>
      <c r="D57" s="30"/>
      <c r="E57" s="17">
        <v>14526</v>
      </c>
      <c r="F57" s="24"/>
      <c r="G57" s="17">
        <v>16529</v>
      </c>
      <c r="I57" s="18"/>
    </row>
    <row r="58" spans="2:9" ht="12.75">
      <c r="B58" s="27" t="s">
        <v>32</v>
      </c>
      <c r="D58" s="30"/>
      <c r="E58" s="17">
        <v>69028</v>
      </c>
      <c r="F58" s="24"/>
      <c r="G58" s="17">
        <v>52393</v>
      </c>
      <c r="I58" s="18"/>
    </row>
    <row r="59" spans="2:9" ht="12.75">
      <c r="B59" s="27" t="s">
        <v>62</v>
      </c>
      <c r="D59" s="30"/>
      <c r="E59" s="17">
        <v>7037</v>
      </c>
      <c r="F59" s="24"/>
      <c r="G59" s="17">
        <v>7122</v>
      </c>
      <c r="I59" s="18"/>
    </row>
    <row r="60" spans="2:9" ht="12.75">
      <c r="B60" s="27" t="s">
        <v>63</v>
      </c>
      <c r="D60" s="30"/>
      <c r="E60" s="32">
        <v>2066</v>
      </c>
      <c r="F60" s="24"/>
      <c r="G60" s="32">
        <v>3306</v>
      </c>
      <c r="I60" s="18"/>
    </row>
    <row r="61" spans="1:7" ht="12.75">
      <c r="A61" s="29"/>
      <c r="D61" s="30"/>
      <c r="E61" s="17">
        <f>SUM(E56:E60)</f>
        <v>215300</v>
      </c>
      <c r="F61" s="24"/>
      <c r="G61" s="17">
        <f>SUM(G56:G60)</f>
        <v>153180</v>
      </c>
    </row>
    <row r="62" spans="1:7" ht="3.75" customHeight="1">
      <c r="A62" s="29"/>
      <c r="D62" s="30"/>
      <c r="E62" s="32"/>
      <c r="F62" s="34"/>
      <c r="G62" s="32"/>
    </row>
    <row r="63" spans="1:7" ht="12.75">
      <c r="A63" s="29" t="s">
        <v>65</v>
      </c>
      <c r="D63" s="30"/>
      <c r="E63" s="17">
        <f>E53+E61</f>
        <v>311011</v>
      </c>
      <c r="F63" s="24"/>
      <c r="G63" s="17">
        <f>G53+G61</f>
        <v>301288</v>
      </c>
    </row>
    <row r="64" spans="4:7" ht="5.25" customHeight="1">
      <c r="D64" s="30"/>
      <c r="E64" s="17"/>
      <c r="G64" s="17"/>
    </row>
    <row r="65" spans="1:7" ht="13.5" thickBot="1">
      <c r="A65" s="29" t="s">
        <v>66</v>
      </c>
      <c r="D65" s="30"/>
      <c r="E65" s="25">
        <f>E63+E49</f>
        <v>497229</v>
      </c>
      <c r="G65" s="25">
        <f>G63+G49</f>
        <v>477920</v>
      </c>
    </row>
    <row r="66" spans="4:7" ht="13.5" thickTop="1">
      <c r="D66" s="30"/>
      <c r="E66" s="17"/>
      <c r="G66" s="17"/>
    </row>
    <row r="67" spans="4:7" ht="12.75">
      <c r="D67" s="30"/>
      <c r="E67" s="17"/>
      <c r="G67" s="35"/>
    </row>
    <row r="68" spans="1:7" ht="12.75">
      <c r="A68" s="29" t="s">
        <v>76</v>
      </c>
      <c r="D68" s="30"/>
      <c r="E68" s="35">
        <v>1.498471949356036</v>
      </c>
      <c r="G68" s="35">
        <v>1.45</v>
      </c>
    </row>
    <row r="69" spans="4:7" ht="12.75" hidden="1">
      <c r="D69" s="30"/>
      <c r="E69" s="17">
        <f>E38-E65</f>
        <v>0</v>
      </c>
      <c r="G69" s="17"/>
    </row>
    <row r="70" spans="4:7" ht="12.75">
      <c r="D70" s="30"/>
      <c r="E70" s="36"/>
      <c r="G70" s="36"/>
    </row>
    <row r="71" spans="1:7" ht="12.75">
      <c r="A71" s="29"/>
      <c r="D71" s="30"/>
      <c r="E71" s="36"/>
      <c r="F71" s="18"/>
      <c r="G71" s="36"/>
    </row>
    <row r="72" spans="1:4" ht="12.75">
      <c r="A72" s="27" t="s">
        <v>67</v>
      </c>
      <c r="D72" s="30"/>
    </row>
    <row r="73" ht="12.75">
      <c r="A73" s="27" t="s">
        <v>95</v>
      </c>
    </row>
    <row r="206" ht="12" customHeight="1"/>
  </sheetData>
  <mergeCells count="4">
    <mergeCell ref="A5:G5"/>
    <mergeCell ref="A8:G8"/>
    <mergeCell ref="A9:G9"/>
    <mergeCell ref="A6:G6"/>
  </mergeCells>
  <printOptions/>
  <pageMargins left="1.037401575" right="0" top="0.143700787" bottom="0" header="0.36" footer="0"/>
  <pageSetup fitToWidth="4" fitToHeight="1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35"/>
  <sheetViews>
    <sheetView workbookViewId="0" topLeftCell="A1">
      <selection activeCell="I31" sqref="I31"/>
    </sheetView>
  </sheetViews>
  <sheetFormatPr defaultColWidth="9.140625" defaultRowHeight="12.75"/>
  <cols>
    <col min="1" max="1" width="2.28125" style="1" customWidth="1"/>
    <col min="2" max="2" width="29.57421875" style="1" customWidth="1"/>
    <col min="3" max="3" width="9.140625" style="5" customWidth="1"/>
    <col min="4" max="4" width="2.00390625" style="5" customWidth="1"/>
    <col min="5" max="5" width="9.00390625" style="5" customWidth="1"/>
    <col min="6" max="6" width="1.7109375" style="5" customWidth="1"/>
    <col min="7" max="7" width="10.140625" style="5" bestFit="1" customWidth="1"/>
    <col min="8" max="8" width="1.7109375" style="5" customWidth="1"/>
    <col min="9" max="9" width="8.28125" style="5" bestFit="1" customWidth="1"/>
    <col min="10" max="10" width="1.57421875" style="5" customWidth="1"/>
    <col min="11" max="11" width="8.28125" style="5" customWidth="1"/>
    <col min="12" max="12" width="1.7109375" style="5" customWidth="1"/>
    <col min="13" max="13" width="11.28125" style="5" bestFit="1" customWidth="1"/>
    <col min="14" max="14" width="1.7109375" style="5" customWidth="1"/>
    <col min="15" max="15" width="9.140625" style="5" customWidth="1"/>
    <col min="16" max="16" width="2.57421875" style="5" customWidth="1"/>
    <col min="17" max="17" width="9.140625" style="5" customWidth="1"/>
    <col min="18" max="18" width="1.28515625" style="5" customWidth="1"/>
    <col min="19" max="20" width="9.140625" style="5" customWidth="1"/>
    <col min="21" max="16384" width="9.140625" style="1" customWidth="1"/>
  </cols>
  <sheetData>
    <row r="1" ht="12.75"/>
    <row r="2" ht="12.75"/>
    <row r="3" ht="12.75"/>
    <row r="4" spans="1:19" ht="12.75">
      <c r="A4" s="40" t="s">
        <v>89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7" spans="1:19" ht="12.75">
      <c r="A7" s="38" t="s">
        <v>68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2.75">
      <c r="A8" s="40" t="s">
        <v>107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5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9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Q11" s="11" t="s">
        <v>69</v>
      </c>
      <c r="S11" s="11" t="s">
        <v>12</v>
      </c>
    </row>
    <row r="12" spans="2:19" ht="12.75">
      <c r="B12" s="4"/>
      <c r="D12" s="23"/>
      <c r="E12" s="40" t="s">
        <v>72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Q12" s="11" t="s">
        <v>86</v>
      </c>
      <c r="S12" s="11" t="s">
        <v>70</v>
      </c>
    </row>
    <row r="13" spans="3:15" ht="13.5">
      <c r="C13" s="4"/>
      <c r="D13" s="4"/>
      <c r="E13" s="41" t="s">
        <v>71</v>
      </c>
      <c r="F13" s="41"/>
      <c r="G13" s="41"/>
      <c r="H13" s="41"/>
      <c r="I13" s="41"/>
      <c r="J13" s="41"/>
      <c r="K13" s="41"/>
      <c r="L13" s="41"/>
      <c r="M13" s="13" t="s">
        <v>38</v>
      </c>
      <c r="N13" s="4"/>
      <c r="O13" s="4"/>
    </row>
    <row r="14" spans="3:18" ht="12.75">
      <c r="C14" s="11" t="s">
        <v>8</v>
      </c>
      <c r="D14" s="11"/>
      <c r="E14" s="11" t="s">
        <v>10</v>
      </c>
      <c r="F14" s="11"/>
      <c r="G14" s="11" t="s">
        <v>14</v>
      </c>
      <c r="H14" s="11"/>
      <c r="I14" s="11" t="s">
        <v>0</v>
      </c>
      <c r="J14" s="11"/>
      <c r="K14" s="11" t="s">
        <v>83</v>
      </c>
      <c r="L14" s="11"/>
      <c r="M14" s="11" t="s">
        <v>9</v>
      </c>
      <c r="N14" s="11"/>
      <c r="O14" s="4"/>
      <c r="R14" s="11"/>
    </row>
    <row r="15" spans="3:18" ht="12.75">
      <c r="C15" s="11" t="s">
        <v>35</v>
      </c>
      <c r="D15" s="11"/>
      <c r="E15" s="11" t="s">
        <v>36</v>
      </c>
      <c r="F15" s="11"/>
      <c r="G15" s="11" t="s">
        <v>37</v>
      </c>
      <c r="H15" s="11"/>
      <c r="I15" s="11" t="s">
        <v>37</v>
      </c>
      <c r="J15" s="11"/>
      <c r="K15" s="11" t="s">
        <v>37</v>
      </c>
      <c r="L15" s="11"/>
      <c r="M15" s="11" t="s">
        <v>77</v>
      </c>
      <c r="N15" s="11"/>
      <c r="O15" s="11" t="s">
        <v>12</v>
      </c>
      <c r="R15" s="11"/>
    </row>
    <row r="16" spans="3:19" ht="12.75">
      <c r="C16" s="11" t="s">
        <v>29</v>
      </c>
      <c r="D16" s="11"/>
      <c r="E16" s="11" t="s">
        <v>29</v>
      </c>
      <c r="F16" s="11"/>
      <c r="G16" s="11" t="s">
        <v>29</v>
      </c>
      <c r="H16" s="11"/>
      <c r="I16" s="11" t="s">
        <v>29</v>
      </c>
      <c r="J16" s="11"/>
      <c r="K16" s="11" t="s">
        <v>29</v>
      </c>
      <c r="L16" s="11"/>
      <c r="M16" s="11" t="s">
        <v>29</v>
      </c>
      <c r="N16" s="11"/>
      <c r="O16" s="11" t="s">
        <v>29</v>
      </c>
      <c r="Q16" s="11" t="s">
        <v>29</v>
      </c>
      <c r="S16" s="11" t="s">
        <v>29</v>
      </c>
    </row>
    <row r="18" spans="1:19" ht="12.75">
      <c r="A18" s="3" t="s">
        <v>92</v>
      </c>
      <c r="C18" s="5">
        <v>119106</v>
      </c>
      <c r="E18" s="5">
        <v>3559</v>
      </c>
      <c r="G18" s="5">
        <v>693</v>
      </c>
      <c r="I18" s="5">
        <v>-7</v>
      </c>
      <c r="K18" s="5">
        <v>4417</v>
      </c>
      <c r="M18" s="5">
        <v>44194</v>
      </c>
      <c r="O18" s="5">
        <f>SUM(C18:N18)</f>
        <v>171962</v>
      </c>
      <c r="Q18" s="5">
        <v>3432</v>
      </c>
      <c r="S18" s="5">
        <f>SUM(O18:R18)</f>
        <v>175394</v>
      </c>
    </row>
    <row r="19" ht="12.75">
      <c r="A19" s="3"/>
    </row>
    <row r="20" spans="1:19" ht="12.75">
      <c r="A20" s="1" t="s">
        <v>117</v>
      </c>
      <c r="C20" s="5">
        <v>0</v>
      </c>
      <c r="E20" s="5">
        <v>0</v>
      </c>
      <c r="G20" s="5">
        <v>0</v>
      </c>
      <c r="I20" s="5">
        <v>4</v>
      </c>
      <c r="K20" s="5">
        <v>0</v>
      </c>
      <c r="M20" s="5">
        <v>1010</v>
      </c>
      <c r="O20" s="5">
        <f>SUM(C20:N20)</f>
        <v>1014</v>
      </c>
      <c r="Q20" s="5">
        <v>1</v>
      </c>
      <c r="S20" s="5">
        <f>SUM(O20:R20)</f>
        <v>1015</v>
      </c>
    </row>
    <row r="21" spans="1:19" ht="12.75">
      <c r="A21" s="1" t="s">
        <v>102</v>
      </c>
      <c r="C21" s="5">
        <v>0</v>
      </c>
      <c r="E21" s="5">
        <v>0</v>
      </c>
      <c r="G21" s="5">
        <v>0</v>
      </c>
      <c r="I21" s="5">
        <v>0</v>
      </c>
      <c r="K21" s="5">
        <v>0</v>
      </c>
      <c r="M21" s="5">
        <v>0</v>
      </c>
      <c r="O21" s="5">
        <f>SUM(C21:N21)</f>
        <v>0</v>
      </c>
      <c r="Q21" s="5">
        <v>1200</v>
      </c>
      <c r="S21" s="5">
        <f>SUM(O21:R21)</f>
        <v>1200</v>
      </c>
    </row>
    <row r="22" spans="1:19" ht="12.75">
      <c r="A22" s="1" t="s">
        <v>116</v>
      </c>
      <c r="C22" s="5">
        <v>0</v>
      </c>
      <c r="E22" s="5">
        <v>0</v>
      </c>
      <c r="G22" s="5">
        <v>0</v>
      </c>
      <c r="I22" s="5">
        <v>0</v>
      </c>
      <c r="K22" s="5">
        <v>0</v>
      </c>
      <c r="M22" s="5">
        <v>0</v>
      </c>
      <c r="O22" s="5">
        <f>SUM(C22:N22)</f>
        <v>0</v>
      </c>
      <c r="Q22" s="5">
        <v>-977</v>
      </c>
      <c r="S22" s="5">
        <f>SUM(O22:R22)</f>
        <v>-977</v>
      </c>
    </row>
    <row r="24" spans="1:19" ht="13.5" thickBot="1">
      <c r="A24" s="3" t="s">
        <v>108</v>
      </c>
      <c r="C24" s="8">
        <f>SUM(C18:C23)</f>
        <v>119106</v>
      </c>
      <c r="D24" s="8"/>
      <c r="E24" s="8">
        <f>SUM(E18:E23)</f>
        <v>3559</v>
      </c>
      <c r="F24" s="8"/>
      <c r="G24" s="8">
        <f>SUM(G18:G23)</f>
        <v>693</v>
      </c>
      <c r="H24" s="8"/>
      <c r="I24" s="8">
        <f>SUM(I18:I23)</f>
        <v>-3</v>
      </c>
      <c r="J24" s="8"/>
      <c r="K24" s="8">
        <f>SUM(K18:K23)</f>
        <v>4417</v>
      </c>
      <c r="L24" s="8"/>
      <c r="M24" s="8">
        <f>SUM(M18:M23)</f>
        <v>45204</v>
      </c>
      <c r="N24" s="8"/>
      <c r="O24" s="8">
        <f>SUM(O18:O23)</f>
        <v>172976</v>
      </c>
      <c r="P24" s="8"/>
      <c r="Q24" s="8">
        <f>SUM(Q18:Q23)</f>
        <v>3656</v>
      </c>
      <c r="R24" s="8"/>
      <c r="S24" s="8">
        <f>SUM(S18:S23)</f>
        <v>176632</v>
      </c>
    </row>
    <row r="25" spans="3:15" ht="13.5" thickTop="1">
      <c r="C25" s="6"/>
      <c r="E25" s="6"/>
      <c r="G25" s="6"/>
      <c r="H25" s="6"/>
      <c r="I25" s="6"/>
      <c r="J25" s="6"/>
      <c r="K25" s="6"/>
      <c r="M25" s="6"/>
      <c r="O25" s="6"/>
    </row>
    <row r="26" spans="3:15" ht="12.75">
      <c r="C26" s="6"/>
      <c r="E26" s="6"/>
      <c r="G26" s="6"/>
      <c r="H26" s="6"/>
      <c r="I26" s="6"/>
      <c r="J26" s="6"/>
      <c r="K26" s="6"/>
      <c r="M26" s="6"/>
      <c r="O26" s="6"/>
    </row>
    <row r="29" spans="2:19" ht="12.75">
      <c r="B29" s="12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2.75">
      <c r="A30" s="3" t="s">
        <v>94</v>
      </c>
      <c r="B30" s="12"/>
      <c r="C30" s="5">
        <v>119106</v>
      </c>
      <c r="E30" s="5">
        <v>3559</v>
      </c>
      <c r="G30" s="5">
        <v>693</v>
      </c>
      <c r="I30" s="5">
        <v>-3</v>
      </c>
      <c r="K30" s="5">
        <v>4417</v>
      </c>
      <c r="M30" s="5">
        <v>45204</v>
      </c>
      <c r="O30" s="5">
        <f>SUM(C30:N30)</f>
        <v>172976</v>
      </c>
      <c r="Q30" s="5">
        <v>3656</v>
      </c>
      <c r="S30" s="5">
        <f>SUM(O30:R30)</f>
        <v>176632</v>
      </c>
    </row>
    <row r="31" spans="1:2" ht="12.75">
      <c r="A31" s="3"/>
      <c r="B31" s="12"/>
    </row>
    <row r="32" spans="1:19" ht="12.75">
      <c r="A32" s="1" t="s">
        <v>117</v>
      </c>
      <c r="B32" s="12"/>
      <c r="C32" s="5">
        <v>0</v>
      </c>
      <c r="E32" s="5">
        <v>0</v>
      </c>
      <c r="G32" s="5">
        <v>0</v>
      </c>
      <c r="I32" s="5">
        <v>0</v>
      </c>
      <c r="K32" s="5">
        <v>0</v>
      </c>
      <c r="M32" s="5">
        <v>5501</v>
      </c>
      <c r="O32" s="6">
        <f>SUM(C32:N32)</f>
        <v>5501</v>
      </c>
      <c r="Q32" s="5">
        <v>379</v>
      </c>
      <c r="S32" s="6">
        <f>SUM(O32:R32)</f>
        <v>5880</v>
      </c>
    </row>
    <row r="33" spans="1:19" ht="12.75">
      <c r="A33" s="1" t="s">
        <v>116</v>
      </c>
      <c r="B33" s="12"/>
      <c r="C33" s="5">
        <v>0</v>
      </c>
      <c r="E33" s="5">
        <v>0</v>
      </c>
      <c r="G33" s="5">
        <v>0</v>
      </c>
      <c r="I33" s="5">
        <v>0</v>
      </c>
      <c r="K33" s="5">
        <v>0</v>
      </c>
      <c r="M33" s="5">
        <v>0</v>
      </c>
      <c r="O33" s="6">
        <f>SUM(C33:N33)</f>
        <v>0</v>
      </c>
      <c r="Q33" s="5">
        <v>3706</v>
      </c>
      <c r="S33" s="6">
        <f>SUM(O33:R33)</f>
        <v>3706</v>
      </c>
    </row>
    <row r="34" ht="12.75">
      <c r="Q34" s="19"/>
    </row>
    <row r="35" spans="1:19" ht="13.5" thickBot="1">
      <c r="A35" s="3" t="s">
        <v>109</v>
      </c>
      <c r="C35" s="25">
        <f>SUM(C30:C34)</f>
        <v>119106</v>
      </c>
      <c r="D35" s="25"/>
      <c r="E35" s="25">
        <f>SUM(E30:E34)</f>
        <v>3559</v>
      </c>
      <c r="F35" s="25"/>
      <c r="G35" s="25">
        <f>SUM(G30:G34)</f>
        <v>693</v>
      </c>
      <c r="H35" s="25"/>
      <c r="I35" s="25">
        <f>SUM(I30:I34)</f>
        <v>-3</v>
      </c>
      <c r="J35" s="25"/>
      <c r="K35" s="25">
        <f>SUM(K30:K34)</f>
        <v>4417</v>
      </c>
      <c r="L35" s="25"/>
      <c r="M35" s="25">
        <f>SUM(M30:M34)</f>
        <v>50705</v>
      </c>
      <c r="N35" s="25"/>
      <c r="O35" s="25">
        <f>SUM(O30:O34)</f>
        <v>178477</v>
      </c>
      <c r="P35" s="25"/>
      <c r="Q35" s="26">
        <f>SUM(Q30:Q34)</f>
        <v>7741</v>
      </c>
      <c r="R35" s="8"/>
      <c r="S35" s="8">
        <f>SUM(S30:S34)</f>
        <v>186218</v>
      </c>
    </row>
    <row r="36" ht="13.5" thickTop="1"/>
    <row r="205" ht="12" customHeight="1"/>
  </sheetData>
  <mergeCells count="6">
    <mergeCell ref="A4:S4"/>
    <mergeCell ref="E13:L13"/>
    <mergeCell ref="A7:S7"/>
    <mergeCell ref="A8:S8"/>
    <mergeCell ref="E12:O12"/>
    <mergeCell ref="A5:S5"/>
  </mergeCells>
  <printOptions/>
  <pageMargins left="0.44" right="0.25" top="0.34" bottom="0.38" header="0.5" footer="0.5"/>
  <pageSetup fitToHeight="1" fitToWidth="1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40"/>
  <sheetViews>
    <sheetView workbookViewId="0" topLeftCell="A1">
      <selection activeCell="G38" sqref="G38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9.140625" style="1" customWidth="1"/>
    <col min="4" max="4" width="38.140625" style="1" customWidth="1"/>
    <col min="5" max="5" width="10.28125" style="5" bestFit="1" customWidth="1"/>
    <col min="6" max="6" width="1.7109375" style="5" customWidth="1"/>
    <col min="7" max="7" width="12.421875" style="5" bestFit="1" customWidth="1"/>
    <col min="8" max="247" width="9.140625" style="5" customWidth="1"/>
    <col min="248" max="16384" width="9.140625" style="1" customWidth="1"/>
  </cols>
  <sheetData>
    <row r="1" ht="12.75"/>
    <row r="2" ht="12.75"/>
    <row r="3" ht="12.75"/>
    <row r="4" ht="12.75">
      <c r="D4" s="3" t="s">
        <v>90</v>
      </c>
    </row>
    <row r="5" ht="12.75">
      <c r="D5" s="3"/>
    </row>
    <row r="7" spans="1:7" ht="12.75">
      <c r="A7" s="38" t="s">
        <v>74</v>
      </c>
      <c r="B7" s="38"/>
      <c r="C7" s="38"/>
      <c r="D7" s="38"/>
      <c r="E7" s="38"/>
      <c r="F7" s="38"/>
      <c r="G7" s="38"/>
    </row>
    <row r="8" spans="1:7" ht="12.75">
      <c r="A8" s="38" t="s">
        <v>107</v>
      </c>
      <c r="B8" s="38"/>
      <c r="C8" s="38"/>
      <c r="D8" s="38"/>
      <c r="E8" s="38"/>
      <c r="F8" s="38"/>
      <c r="G8" s="38"/>
    </row>
    <row r="9" spans="1:7" ht="12.75">
      <c r="A9" s="15"/>
      <c r="B9" s="15"/>
      <c r="C9" s="15"/>
      <c r="D9" s="15"/>
      <c r="E9" s="15"/>
      <c r="F9" s="15"/>
      <c r="G9" s="15"/>
    </row>
    <row r="10" spans="4:7" ht="12.75">
      <c r="D10" s="3"/>
      <c r="E10" s="4"/>
      <c r="F10" s="4"/>
      <c r="G10" s="11" t="s">
        <v>30</v>
      </c>
    </row>
    <row r="11" spans="5:7" ht="12.75">
      <c r="E11" s="11" t="s">
        <v>20</v>
      </c>
      <c r="F11" s="4"/>
      <c r="G11" s="11" t="s">
        <v>21</v>
      </c>
    </row>
    <row r="12" spans="5:7" ht="12.75">
      <c r="E12" s="11" t="s">
        <v>21</v>
      </c>
      <c r="F12" s="4"/>
      <c r="G12" s="11" t="s">
        <v>3</v>
      </c>
    </row>
    <row r="13" spans="5:7" ht="12.75">
      <c r="E13" s="11" t="s">
        <v>87</v>
      </c>
      <c r="F13" s="4"/>
      <c r="G13" s="11" t="s">
        <v>4</v>
      </c>
    </row>
    <row r="14" spans="5:7" ht="12.75">
      <c r="E14" s="11" t="str">
        <f>'Bursa-PL'!H15</f>
        <v>31.12.2009</v>
      </c>
      <c r="F14" s="4"/>
      <c r="G14" s="11" t="str">
        <f>'Bursa-PL'!J15</f>
        <v>31.12.2008</v>
      </c>
    </row>
    <row r="15" spans="5:7" ht="12.75">
      <c r="E15" s="11" t="s">
        <v>31</v>
      </c>
      <c r="F15" s="4"/>
      <c r="G15" s="11" t="s">
        <v>31</v>
      </c>
    </row>
    <row r="18" spans="1:7" ht="12.75">
      <c r="A18" s="1" t="s">
        <v>97</v>
      </c>
      <c r="E18" s="21">
        <v>-53647</v>
      </c>
      <c r="F18" s="21"/>
      <c r="G18" s="21">
        <v>46214</v>
      </c>
    </row>
    <row r="19" spans="5:7" ht="12.75">
      <c r="E19" s="21"/>
      <c r="F19" s="21"/>
      <c r="G19" s="21"/>
    </row>
    <row r="20" spans="1:7" ht="12.75">
      <c r="A20" s="1" t="s">
        <v>119</v>
      </c>
      <c r="E20" s="21">
        <v>23499</v>
      </c>
      <c r="F20" s="21"/>
      <c r="G20" s="21">
        <v>-21682</v>
      </c>
    </row>
    <row r="21" spans="5:7" ht="12.75">
      <c r="E21" s="21"/>
      <c r="F21" s="21"/>
      <c r="G21" s="21"/>
    </row>
    <row r="22" spans="1:7" ht="12.75">
      <c r="A22" s="1" t="s">
        <v>118</v>
      </c>
      <c r="E22" s="21">
        <v>17747</v>
      </c>
      <c r="F22" s="21"/>
      <c r="G22" s="21">
        <v>-13135</v>
      </c>
    </row>
    <row r="23" spans="5:7" ht="12.75">
      <c r="E23" s="21"/>
      <c r="F23" s="21"/>
      <c r="G23" s="21"/>
    </row>
    <row r="24" spans="5:7" ht="12.75">
      <c r="E24" s="22"/>
      <c r="F24" s="19"/>
      <c r="G24" s="22"/>
    </row>
    <row r="25" spans="1:7" ht="12.75">
      <c r="A25" s="1" t="s">
        <v>98</v>
      </c>
      <c r="E25" s="19">
        <f>E18+E20+E22</f>
        <v>-12401</v>
      </c>
      <c r="F25" s="19"/>
      <c r="G25" s="19">
        <f>G18+G20+G22</f>
        <v>11397</v>
      </c>
    </row>
    <row r="26" spans="5:7" ht="12.75">
      <c r="E26" s="19"/>
      <c r="F26" s="19"/>
      <c r="G26" s="19"/>
    </row>
    <row r="27" spans="1:7" ht="12.75">
      <c r="A27" s="1" t="s">
        <v>110</v>
      </c>
      <c r="E27" s="19">
        <v>14510</v>
      </c>
      <c r="F27" s="19"/>
      <c r="G27" s="19">
        <v>3113</v>
      </c>
    </row>
    <row r="28" spans="5:7" ht="12.75">
      <c r="E28" s="19"/>
      <c r="F28" s="19"/>
      <c r="G28" s="19"/>
    </row>
    <row r="29" spans="1:7" ht="13.5" thickBot="1">
      <c r="A29" s="1" t="s">
        <v>111</v>
      </c>
      <c r="E29" s="20">
        <f>E25+E27</f>
        <v>2109</v>
      </c>
      <c r="F29" s="19"/>
      <c r="G29" s="20">
        <f>SUM(G25:G27)</f>
        <v>14510</v>
      </c>
    </row>
    <row r="30" spans="5:7" ht="13.5" thickTop="1">
      <c r="E30" s="6"/>
      <c r="G30" s="6"/>
    </row>
    <row r="31" spans="7:13" ht="12.75">
      <c r="G31" s="6"/>
      <c r="J31" s="1"/>
      <c r="K31" s="1"/>
      <c r="L31" s="1"/>
      <c r="M31" s="1"/>
    </row>
    <row r="32" spans="1:7" ht="12.75">
      <c r="A32" s="1" t="s">
        <v>99</v>
      </c>
      <c r="G32" s="6"/>
    </row>
    <row r="33" ht="12.75">
      <c r="G33" s="6"/>
    </row>
    <row r="34" spans="5:7" ht="12.75">
      <c r="E34" s="11" t="s">
        <v>73</v>
      </c>
      <c r="G34" s="11" t="s">
        <v>73</v>
      </c>
    </row>
    <row r="35" spans="5:7" ht="12.75">
      <c r="E35" s="11" t="str">
        <f>E14</f>
        <v>31.12.2009</v>
      </c>
      <c r="F35" s="11"/>
      <c r="G35" s="14" t="str">
        <f>G14</f>
        <v>31.12.2008</v>
      </c>
    </row>
    <row r="36" spans="5:7" ht="12.75">
      <c r="E36" s="11" t="s">
        <v>29</v>
      </c>
      <c r="F36" s="11"/>
      <c r="G36" s="14" t="s">
        <v>29</v>
      </c>
    </row>
    <row r="37" spans="5:7" ht="12.75">
      <c r="E37" s="11"/>
      <c r="F37" s="11"/>
      <c r="G37" s="14"/>
    </row>
    <row r="38" spans="2:7" ht="12.75">
      <c r="B38" s="1" t="s">
        <v>84</v>
      </c>
      <c r="E38" s="19">
        <v>9098</v>
      </c>
      <c r="G38" s="19">
        <v>16835</v>
      </c>
    </row>
    <row r="39" spans="2:7" ht="12.75">
      <c r="B39" s="1" t="s">
        <v>16</v>
      </c>
      <c r="E39" s="19">
        <v>-6989</v>
      </c>
      <c r="G39" s="19">
        <v>-2325</v>
      </c>
    </row>
    <row r="40" spans="5:7" ht="13.5" thickBot="1">
      <c r="E40" s="20">
        <f>SUM(E38:E39)</f>
        <v>2109</v>
      </c>
      <c r="G40" s="20">
        <f>SUM(G38:G39)</f>
        <v>14510</v>
      </c>
    </row>
    <row r="41" ht="13.5" thickTop="1"/>
  </sheetData>
  <sheetProtection/>
  <mergeCells count="2">
    <mergeCell ref="A7:G7"/>
    <mergeCell ref="A8:G8"/>
  </mergeCells>
  <printOptions/>
  <pageMargins left="0.75" right="0.5" top="0.53" bottom="0" header="0.5" footer="0.5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Zecon Engineering Berhad</cp:lastModifiedBy>
  <cp:lastPrinted>2010-02-20T06:45:48Z</cp:lastPrinted>
  <dcterms:created xsi:type="dcterms:W3CDTF">1997-08-18T07:33:50Z</dcterms:created>
  <dcterms:modified xsi:type="dcterms:W3CDTF">2010-02-25T09:10:12Z</dcterms:modified>
  <cp:category/>
  <cp:version/>
  <cp:contentType/>
  <cp:contentStatus/>
</cp:coreProperties>
</file>